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E:\Dokument\SMC\Budget\"/>
    </mc:Choice>
  </mc:AlternateContent>
  <xr:revisionPtr revIDLastSave="0" documentId="13_ncr:1_{8059A564-8CAD-4915-A21F-C19E3B347E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C60" i="1"/>
  <c r="D13" i="1"/>
  <c r="C13" i="1"/>
  <c r="D76" i="1"/>
  <c r="C76" i="1"/>
  <c r="C81" i="1"/>
  <c r="C20" i="1"/>
  <c r="D81" i="1"/>
  <c r="D20" i="1"/>
  <c r="C87" i="1" l="1"/>
  <c r="C22" i="1"/>
  <c r="D22" i="1"/>
  <c r="D62" i="1" s="1"/>
  <c r="D87" i="1"/>
  <c r="C89" i="1" l="1"/>
  <c r="C62" i="1"/>
  <c r="D89" i="1"/>
  <c r="D97" i="1" l="1"/>
  <c r="C97" i="1"/>
</calcChain>
</file>

<file path=xl/sharedStrings.xml><?xml version="1.0" encoding="utf-8"?>
<sst xmlns="http://schemas.openxmlformats.org/spreadsheetml/2006/main" count="128" uniqueCount="126">
  <si>
    <t>3104</t>
  </si>
  <si>
    <t>Rörkenkiosk Intäkter</t>
  </si>
  <si>
    <t>3105</t>
  </si>
  <si>
    <t>Knix kurs</t>
  </si>
  <si>
    <t>3109</t>
  </si>
  <si>
    <t>Gruskurs</t>
  </si>
  <si>
    <t>3115</t>
  </si>
  <si>
    <t>Deltagaravgift Avrostning</t>
  </si>
  <si>
    <t>3120</t>
  </si>
  <si>
    <t>Årskort</t>
  </si>
  <si>
    <t>Övriga rörelseintäkter</t>
  </si>
  <si>
    <t>3900</t>
  </si>
  <si>
    <t>Medlemsintäkter Länstian</t>
  </si>
  <si>
    <t>3990</t>
  </si>
  <si>
    <t>Övriga ersättningar och intäkter</t>
  </si>
  <si>
    <t>3999</t>
  </si>
  <si>
    <t>Summa övriga rörelseintäkter</t>
  </si>
  <si>
    <t>4030</t>
  </si>
  <si>
    <t>Informatör</t>
  </si>
  <si>
    <t>4050</t>
  </si>
  <si>
    <t>Styrelseutgifter</t>
  </si>
  <si>
    <t>4051</t>
  </si>
  <si>
    <t>Konferenser</t>
  </si>
  <si>
    <t>4052</t>
  </si>
  <si>
    <t>Distriksårsmöte</t>
  </si>
  <si>
    <t>4053</t>
  </si>
  <si>
    <t>Distriksträff</t>
  </si>
  <si>
    <t>4054</t>
  </si>
  <si>
    <t>Riksårsmöte</t>
  </si>
  <si>
    <t>4055</t>
  </si>
  <si>
    <t>Storkonferenshelg</t>
  </si>
  <si>
    <t>4080</t>
  </si>
  <si>
    <t>Medlemsaktivitet</t>
  </si>
  <si>
    <t>4101</t>
  </si>
  <si>
    <t>Instruktörskonferans</t>
  </si>
  <si>
    <t>4102</t>
  </si>
  <si>
    <t>Instruktörsutbildning</t>
  </si>
  <si>
    <t>4103</t>
  </si>
  <si>
    <t>Funktionärsaktiviteter</t>
  </si>
  <si>
    <t>4104</t>
  </si>
  <si>
    <t>Inköp Rörkenkiosk</t>
  </si>
  <si>
    <t>4107</t>
  </si>
  <si>
    <t>Milersättning funktionärer Rörken</t>
  </si>
  <si>
    <t>4108</t>
  </si>
  <si>
    <t>Övriga funktionärsersättningar Rörken</t>
  </si>
  <si>
    <t>4109</t>
  </si>
  <si>
    <t>Ersättning Östra Aros MCK</t>
  </si>
  <si>
    <t>4110</t>
  </si>
  <si>
    <t>Presentkort</t>
  </si>
  <si>
    <t>4111</t>
  </si>
  <si>
    <t>4112</t>
  </si>
  <si>
    <t>Funktionärskläder</t>
  </si>
  <si>
    <t>4114</t>
  </si>
  <si>
    <t>Milersättning Avrostning</t>
  </si>
  <si>
    <t>4116</t>
  </si>
  <si>
    <t>Nyanskaffning Rörken</t>
  </si>
  <si>
    <t>4124</t>
  </si>
  <si>
    <t>Reseersättning MCT</t>
  </si>
  <si>
    <t>4130</t>
  </si>
  <si>
    <t>Mat o Logi Grus</t>
  </si>
  <si>
    <t>4131</t>
  </si>
  <si>
    <t>Material Grus</t>
  </si>
  <si>
    <t>4132</t>
  </si>
  <si>
    <t>Reseersättning Grus</t>
  </si>
  <si>
    <t>4133</t>
  </si>
  <si>
    <t>Avrostning övrigt</t>
  </si>
  <si>
    <t>4134</t>
  </si>
  <si>
    <t>Grus Övrigt</t>
  </si>
  <si>
    <t>Bruttovinst</t>
  </si>
  <si>
    <t>5010</t>
  </si>
  <si>
    <t>Lokalhyra</t>
  </si>
  <si>
    <t>Programvaror</t>
  </si>
  <si>
    <t>6110</t>
  </si>
  <si>
    <t>Kontorsmateriel</t>
  </si>
  <si>
    <t>6120</t>
  </si>
  <si>
    <t>6230</t>
  </si>
  <si>
    <t>Datakommunikation</t>
  </si>
  <si>
    <t>6250</t>
  </si>
  <si>
    <t>Postbefordran</t>
  </si>
  <si>
    <t>6310</t>
  </si>
  <si>
    <t>Företagsförsäkringar</t>
  </si>
  <si>
    <t>6390</t>
  </si>
  <si>
    <t>Övriga kostnader</t>
  </si>
  <si>
    <t>6570</t>
  </si>
  <si>
    <t>Bankkostnader</t>
  </si>
  <si>
    <t>Summa övriga externa rörelseutgifter</t>
  </si>
  <si>
    <t>Utgifter för personal</t>
  </si>
  <si>
    <t>7510</t>
  </si>
  <si>
    <t>Lagstadgade sociala avgifter</t>
  </si>
  <si>
    <t>7610</t>
  </si>
  <si>
    <t>Utbildning</t>
  </si>
  <si>
    <t>Summa utgifter för personal</t>
  </si>
  <si>
    <t>Avskrivningar/nedskrivningar</t>
  </si>
  <si>
    <t>7831</t>
  </si>
  <si>
    <t>Avskrivningar</t>
  </si>
  <si>
    <t>Summa avskrivningar/nedskrivningar</t>
  </si>
  <si>
    <t>SUMMA RÖRELSEKOSTNADER</t>
  </si>
  <si>
    <t>Rörelseresultat</t>
  </si>
  <si>
    <t>Finansiella poster</t>
  </si>
  <si>
    <t>8310</t>
  </si>
  <si>
    <t>Ränteintäkter från omsättningstillgångar</t>
  </si>
  <si>
    <t>Summa finansiella poster</t>
  </si>
  <si>
    <t>ÅRETS RESULTAT</t>
  </si>
  <si>
    <t>Försäljning/kursavgifter</t>
  </si>
  <si>
    <t>Summa försäljning/kursavgifter</t>
  </si>
  <si>
    <t>KOSTNADER</t>
  </si>
  <si>
    <t>INTÄKTER</t>
  </si>
  <si>
    <t>Övriga intäkter</t>
  </si>
  <si>
    <t>SUMMA INTÄKTER</t>
  </si>
  <si>
    <t>Summa kostnader</t>
  </si>
  <si>
    <t>Övriga externa utgifter</t>
  </si>
  <si>
    <t>Inköp matrial och varor</t>
  </si>
  <si>
    <t>Förbrukningsmatriel</t>
  </si>
  <si>
    <t>Hyra av Rörken</t>
  </si>
  <si>
    <t>Övriga externa tjänster</t>
  </si>
  <si>
    <t>Utfall</t>
  </si>
  <si>
    <t>Avsättning utbildningsfond</t>
  </si>
  <si>
    <t>Banlicenser</t>
  </si>
  <si>
    <t>Reparation/Underhåll Rörken</t>
  </si>
  <si>
    <t>Airbagvästar instruktörer</t>
  </si>
  <si>
    <t>Funktionärsfika</t>
  </si>
  <si>
    <t>Grusworkshop</t>
  </si>
  <si>
    <t>Föreningsavgifter</t>
  </si>
  <si>
    <t>Budget 2024 för SMC Uppsala län</t>
  </si>
  <si>
    <t>Projekt</t>
  </si>
  <si>
    <t>Banhyror grus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</si>
</sst>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1" xfId="0" applyFont="1" applyBorder="1"/>
    <xf numFmtId="4" fontId="2" fillId="0" borderId="1" xfId="0" applyNumberFormat="1" applyFont="1" applyBorder="1"/>
    <xf numFmtId="4" fontId="3" fillId="0" borderId="0" xfId="0" applyNumberFormat="1" applyFont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"/>
  <dimension ref="A1:F97"/>
  <sheetViews>
    <sheetView tabSelected="1" topLeftCell="A40" workbookViewId="0">
      <selection activeCell="D60" sqref="D60"/>
    </sheetView>
  </sheetViews>
  <sheetFormatPr defaultColWidth="9.109375" defaultRowHeight="13.2" x14ac:dyDescent="0.25"/>
  <cols>
    <col min="1" max="1" width="5.77734375" customWidth="1"/>
    <col min="2" max="2" width="40.109375" customWidth="1"/>
    <col min="3" max="3" width="15.33203125" style="1" customWidth="1"/>
    <col min="4" max="4" width="15.109375" customWidth="1"/>
  </cols>
  <sheetData>
    <row r="1" spans="1:6" ht="17.399999999999999" x14ac:dyDescent="0.3">
      <c r="B1" s="7" t="s">
        <v>123</v>
      </c>
    </row>
    <row r="2" spans="1:6" ht="15" x14ac:dyDescent="0.25">
      <c r="A2" s="2"/>
      <c r="B2" s="2"/>
      <c r="C2" s="3"/>
      <c r="D2" s="2"/>
      <c r="E2" s="2"/>
      <c r="F2" s="2"/>
    </row>
    <row r="3" spans="1:6" ht="15.6" x14ac:dyDescent="0.3">
      <c r="A3" s="2"/>
      <c r="B3" s="2"/>
      <c r="C3" s="10" t="s">
        <v>115</v>
      </c>
      <c r="D3" s="2"/>
      <c r="E3" s="2"/>
      <c r="F3" s="2"/>
    </row>
    <row r="4" spans="1:6" ht="15.6" x14ac:dyDescent="0.3">
      <c r="A4" s="2"/>
      <c r="B4" s="2"/>
      <c r="C4" s="4">
        <v>2023</v>
      </c>
      <c r="D4" s="17">
        <v>2024</v>
      </c>
      <c r="E4" s="2"/>
      <c r="F4" s="2"/>
    </row>
    <row r="5" spans="1:6" ht="15.6" x14ac:dyDescent="0.3">
      <c r="A5" s="2"/>
      <c r="B5" s="5" t="s">
        <v>106</v>
      </c>
      <c r="C5" s="3"/>
      <c r="D5" s="2"/>
      <c r="E5" s="2"/>
      <c r="F5" s="2"/>
    </row>
    <row r="6" spans="1:6" ht="15" x14ac:dyDescent="0.25">
      <c r="A6" s="2"/>
      <c r="B6" s="2" t="s">
        <v>103</v>
      </c>
      <c r="C6" s="3"/>
      <c r="D6" s="2"/>
      <c r="E6" s="2"/>
      <c r="F6" s="2"/>
    </row>
    <row r="7" spans="1:6" ht="15" x14ac:dyDescent="0.25">
      <c r="A7" s="8" t="s">
        <v>0</v>
      </c>
      <c r="B7" s="8" t="s">
        <v>1</v>
      </c>
      <c r="C7" s="9">
        <v>15261</v>
      </c>
      <c r="D7" s="11">
        <v>15000</v>
      </c>
      <c r="E7" s="2"/>
      <c r="F7" s="2"/>
    </row>
    <row r="8" spans="1:6" ht="15" x14ac:dyDescent="0.25">
      <c r="A8" s="8" t="s">
        <v>2</v>
      </c>
      <c r="B8" s="8" t="s">
        <v>3</v>
      </c>
      <c r="C8" s="9">
        <v>332952</v>
      </c>
      <c r="D8" s="8">
        <v>330000</v>
      </c>
      <c r="E8" s="2"/>
      <c r="F8" s="2"/>
    </row>
    <row r="9" spans="1:6" ht="15" x14ac:dyDescent="0.25">
      <c r="A9" s="8" t="s">
        <v>4</v>
      </c>
      <c r="B9" s="8" t="s">
        <v>5</v>
      </c>
      <c r="C9" s="9">
        <v>92100</v>
      </c>
      <c r="D9" s="8">
        <v>80000</v>
      </c>
      <c r="E9" s="2"/>
      <c r="F9" s="2"/>
    </row>
    <row r="10" spans="1:6" ht="15" x14ac:dyDescent="0.25">
      <c r="A10" s="8" t="s">
        <v>6</v>
      </c>
      <c r="B10" s="8" t="s">
        <v>7</v>
      </c>
      <c r="C10" s="9">
        <v>2100</v>
      </c>
      <c r="D10" s="8">
        <v>3000</v>
      </c>
      <c r="E10" s="2"/>
      <c r="F10" s="2"/>
    </row>
    <row r="11" spans="1:6" ht="15" x14ac:dyDescent="0.25">
      <c r="A11" s="8" t="s">
        <v>8</v>
      </c>
      <c r="B11" s="8" t="s">
        <v>9</v>
      </c>
      <c r="C11" s="9">
        <v>25500</v>
      </c>
      <c r="D11" s="8">
        <v>25000</v>
      </c>
      <c r="E11" s="2"/>
      <c r="F11" s="2"/>
    </row>
    <row r="12" spans="1:6" ht="15" x14ac:dyDescent="0.25">
      <c r="A12" s="12">
        <v>3121</v>
      </c>
      <c r="B12" s="12" t="s">
        <v>121</v>
      </c>
      <c r="C12" s="13">
        <v>127829</v>
      </c>
      <c r="D12" s="12">
        <v>100000</v>
      </c>
      <c r="E12" s="2"/>
      <c r="F12" s="2"/>
    </row>
    <row r="13" spans="1:6" ht="15.6" x14ac:dyDescent="0.3">
      <c r="A13" s="2"/>
      <c r="B13" s="5" t="s">
        <v>104</v>
      </c>
      <c r="C13" s="6">
        <f>SUM(C7:C12)</f>
        <v>595742</v>
      </c>
      <c r="D13" s="5">
        <f>SUM(D7:D12)</f>
        <v>553000</v>
      </c>
      <c r="E13" s="2"/>
      <c r="F13" s="2"/>
    </row>
    <row r="14" spans="1:6" ht="15" x14ac:dyDescent="0.25">
      <c r="A14" s="2"/>
      <c r="B14" s="2"/>
      <c r="C14" s="3"/>
      <c r="D14" s="2"/>
      <c r="E14" s="2"/>
      <c r="F14" s="2"/>
    </row>
    <row r="15" spans="1:6" ht="15" x14ac:dyDescent="0.25">
      <c r="A15" s="2"/>
      <c r="B15" s="2" t="s">
        <v>107</v>
      </c>
      <c r="C15" s="3"/>
      <c r="D15" s="2"/>
      <c r="E15" s="2"/>
      <c r="F15" s="2"/>
    </row>
    <row r="16" spans="1:6" ht="15" x14ac:dyDescent="0.25">
      <c r="A16" s="8" t="s">
        <v>11</v>
      </c>
      <c r="B16" s="8" t="s">
        <v>12</v>
      </c>
      <c r="C16" s="9">
        <v>78000</v>
      </c>
      <c r="D16" s="12">
        <v>75000</v>
      </c>
      <c r="E16" s="2"/>
      <c r="F16" s="2"/>
    </row>
    <row r="17" spans="1:6" ht="15" x14ac:dyDescent="0.25">
      <c r="A17" s="8" t="s">
        <v>13</v>
      </c>
      <c r="B17" s="8" t="s">
        <v>14</v>
      </c>
      <c r="C17" s="9">
        <v>8700</v>
      </c>
      <c r="D17" s="8">
        <v>2000</v>
      </c>
      <c r="E17" s="2"/>
      <c r="F17" s="2"/>
    </row>
    <row r="18" spans="1:6" ht="15" x14ac:dyDescent="0.25">
      <c r="A18" s="8">
        <v>3991</v>
      </c>
      <c r="B18" s="8" t="s">
        <v>124</v>
      </c>
      <c r="C18" s="9">
        <v>66793</v>
      </c>
      <c r="D18" s="12">
        <v>50000</v>
      </c>
      <c r="E18" s="2"/>
      <c r="F18" s="2"/>
    </row>
    <row r="19" spans="1:6" ht="15" x14ac:dyDescent="0.25">
      <c r="A19" s="8" t="s">
        <v>15</v>
      </c>
      <c r="B19" s="8" t="s">
        <v>10</v>
      </c>
      <c r="C19" s="9">
        <v>0</v>
      </c>
      <c r="D19" s="8">
        <v>0</v>
      </c>
      <c r="E19" s="2"/>
      <c r="F19" s="2"/>
    </row>
    <row r="20" spans="1:6" ht="15.6" x14ac:dyDescent="0.3">
      <c r="A20" s="2"/>
      <c r="B20" s="5" t="s">
        <v>16</v>
      </c>
      <c r="C20" s="6">
        <f>SUM(C16:C19)</f>
        <v>153493</v>
      </c>
      <c r="D20" s="5">
        <f>SUM(D16:D19)</f>
        <v>127000</v>
      </c>
      <c r="E20" s="2"/>
      <c r="F20" s="2"/>
    </row>
    <row r="21" spans="1:6" ht="15" x14ac:dyDescent="0.25">
      <c r="A21" s="2"/>
      <c r="B21" s="2"/>
      <c r="C21" s="3"/>
      <c r="D21" s="2"/>
      <c r="E21" s="2"/>
      <c r="F21" s="2"/>
    </row>
    <row r="22" spans="1:6" ht="15.6" x14ac:dyDescent="0.3">
      <c r="A22" s="2"/>
      <c r="B22" s="5" t="s">
        <v>108</v>
      </c>
      <c r="C22" s="6">
        <f>SUM(C13+C20)</f>
        <v>749235</v>
      </c>
      <c r="D22" s="5">
        <f>SUM(D13+D20)</f>
        <v>680000</v>
      </c>
      <c r="E22" s="2"/>
      <c r="F22" s="2"/>
    </row>
    <row r="23" spans="1:6" ht="15" x14ac:dyDescent="0.25">
      <c r="A23" s="2"/>
      <c r="B23" s="2"/>
      <c r="C23" s="3"/>
      <c r="D23" s="2"/>
      <c r="E23" s="2"/>
      <c r="F23" s="2"/>
    </row>
    <row r="24" spans="1:6" ht="15.6" x14ac:dyDescent="0.3">
      <c r="A24" s="2"/>
      <c r="B24" s="5" t="s">
        <v>105</v>
      </c>
      <c r="C24" s="3"/>
      <c r="D24" s="2"/>
      <c r="E24" s="2"/>
      <c r="F24" s="2"/>
    </row>
    <row r="25" spans="1:6" ht="15" x14ac:dyDescent="0.25">
      <c r="A25" s="8">
        <v>4010</v>
      </c>
      <c r="B25" s="8" t="s">
        <v>111</v>
      </c>
      <c r="C25" s="9">
        <v>-1739</v>
      </c>
      <c r="D25" s="8">
        <v>-2000</v>
      </c>
      <c r="E25" s="2"/>
      <c r="F25" s="2"/>
    </row>
    <row r="26" spans="1:6" ht="15" x14ac:dyDescent="0.25">
      <c r="A26" s="8" t="s">
        <v>17</v>
      </c>
      <c r="B26" s="8" t="s">
        <v>18</v>
      </c>
      <c r="C26" s="9">
        <v>-17086</v>
      </c>
      <c r="D26" s="12">
        <v>-15000</v>
      </c>
      <c r="E26" s="2"/>
      <c r="F26" s="2"/>
    </row>
    <row r="27" spans="1:6" ht="15" x14ac:dyDescent="0.25">
      <c r="A27" s="8" t="s">
        <v>19</v>
      </c>
      <c r="B27" s="8" t="s">
        <v>20</v>
      </c>
      <c r="C27" s="9">
        <v>-13839</v>
      </c>
      <c r="D27" s="8">
        <v>-10000</v>
      </c>
      <c r="E27" s="2"/>
      <c r="F27" s="2"/>
    </row>
    <row r="28" spans="1:6" ht="15" x14ac:dyDescent="0.25">
      <c r="A28" s="8" t="s">
        <v>21</v>
      </c>
      <c r="B28" s="8" t="s">
        <v>22</v>
      </c>
      <c r="C28" s="9">
        <v>0</v>
      </c>
      <c r="D28" s="8">
        <v>-2000</v>
      </c>
      <c r="E28" s="2"/>
      <c r="F28" s="2"/>
    </row>
    <row r="29" spans="1:6" ht="15" x14ac:dyDescent="0.25">
      <c r="A29" s="8" t="s">
        <v>23</v>
      </c>
      <c r="B29" s="8" t="s">
        <v>24</v>
      </c>
      <c r="C29" s="9">
        <v>-290</v>
      </c>
      <c r="D29" s="8">
        <v>-1000</v>
      </c>
      <c r="E29" s="2"/>
      <c r="F29" s="2"/>
    </row>
    <row r="30" spans="1:6" ht="15" x14ac:dyDescent="0.25">
      <c r="A30" s="8" t="s">
        <v>25</v>
      </c>
      <c r="B30" s="8" t="s">
        <v>26</v>
      </c>
      <c r="C30" s="9">
        <v>0</v>
      </c>
      <c r="D30" s="8">
        <v>-5000</v>
      </c>
      <c r="E30" s="2"/>
      <c r="F30" s="2"/>
    </row>
    <row r="31" spans="1:6" ht="15" x14ac:dyDescent="0.25">
      <c r="A31" s="8" t="s">
        <v>27</v>
      </c>
      <c r="B31" s="8" t="s">
        <v>28</v>
      </c>
      <c r="C31" s="9">
        <v>0</v>
      </c>
      <c r="D31" s="8">
        <v>-5000</v>
      </c>
      <c r="E31" s="2"/>
      <c r="F31" s="2"/>
    </row>
    <row r="32" spans="1:6" ht="15" x14ac:dyDescent="0.25">
      <c r="A32" s="8" t="s">
        <v>29</v>
      </c>
      <c r="B32" s="8" t="s">
        <v>30</v>
      </c>
      <c r="C32" s="9">
        <v>0</v>
      </c>
      <c r="D32" s="8">
        <v>-20000</v>
      </c>
      <c r="E32" s="2"/>
      <c r="F32" s="2"/>
    </row>
    <row r="33" spans="1:6" ht="15" x14ac:dyDescent="0.25">
      <c r="A33" s="8" t="s">
        <v>31</v>
      </c>
      <c r="B33" s="8" t="s">
        <v>32</v>
      </c>
      <c r="C33" s="9">
        <v>-5775</v>
      </c>
      <c r="D33" s="8">
        <v>-10000</v>
      </c>
      <c r="E33" s="2"/>
      <c r="F33" s="2"/>
    </row>
    <row r="34" spans="1:6" s="15" customFormat="1" ht="15" x14ac:dyDescent="0.25">
      <c r="A34" s="12">
        <v>4081</v>
      </c>
      <c r="B34" s="12" t="s">
        <v>120</v>
      </c>
      <c r="C34" s="13">
        <v>-24759</v>
      </c>
      <c r="D34" s="12">
        <v>-25000</v>
      </c>
      <c r="E34" s="14"/>
      <c r="F34" s="14"/>
    </row>
    <row r="35" spans="1:6" ht="15" x14ac:dyDescent="0.25">
      <c r="A35" s="8" t="s">
        <v>33</v>
      </c>
      <c r="B35" s="8" t="s">
        <v>34</v>
      </c>
      <c r="C35" s="9">
        <v>-15620</v>
      </c>
      <c r="D35" s="8">
        <v>-15000</v>
      </c>
      <c r="E35" s="2"/>
      <c r="F35" s="2"/>
    </row>
    <row r="36" spans="1:6" ht="15" x14ac:dyDescent="0.25">
      <c r="A36" s="8" t="s">
        <v>35</v>
      </c>
      <c r="B36" s="8" t="s">
        <v>36</v>
      </c>
      <c r="C36" s="9">
        <v>-11843</v>
      </c>
      <c r="D36" s="8">
        <v>-10000</v>
      </c>
      <c r="E36" s="2"/>
      <c r="F36" s="2"/>
    </row>
    <row r="37" spans="1:6" ht="15" x14ac:dyDescent="0.25">
      <c r="A37" s="8" t="s">
        <v>37</v>
      </c>
      <c r="B37" s="8" t="s">
        <v>38</v>
      </c>
      <c r="C37" s="9">
        <v>-30858</v>
      </c>
      <c r="D37" s="8">
        <v>-30000</v>
      </c>
      <c r="E37" s="2"/>
      <c r="F37" s="2"/>
    </row>
    <row r="38" spans="1:6" ht="15" x14ac:dyDescent="0.25">
      <c r="A38" s="8" t="s">
        <v>39</v>
      </c>
      <c r="B38" s="8" t="s">
        <v>40</v>
      </c>
      <c r="C38" s="9">
        <v>-11434</v>
      </c>
      <c r="D38" s="12">
        <v>-12000</v>
      </c>
      <c r="E38" s="2"/>
      <c r="F38" s="2"/>
    </row>
    <row r="39" spans="1:6" ht="15" x14ac:dyDescent="0.25">
      <c r="A39" s="8">
        <v>4105</v>
      </c>
      <c r="B39" s="8" t="s">
        <v>116</v>
      </c>
      <c r="C39" s="9">
        <v>-11215</v>
      </c>
      <c r="D39" s="8">
        <v>-10000</v>
      </c>
      <c r="E39" s="2"/>
      <c r="F39" s="2"/>
    </row>
    <row r="40" spans="1:6" ht="15" x14ac:dyDescent="0.25">
      <c r="A40" s="8" t="s">
        <v>41</v>
      </c>
      <c r="B40" s="8" t="s">
        <v>42</v>
      </c>
      <c r="C40" s="9">
        <v>-129853</v>
      </c>
      <c r="D40" s="8">
        <v>-130000</v>
      </c>
      <c r="E40" s="2"/>
      <c r="F40" s="2"/>
    </row>
    <row r="41" spans="1:6" ht="15" x14ac:dyDescent="0.25">
      <c r="A41" s="8" t="s">
        <v>43</v>
      </c>
      <c r="B41" s="8" t="s">
        <v>44</v>
      </c>
      <c r="C41" s="9">
        <v>0</v>
      </c>
      <c r="D41" s="8">
        <v>-500</v>
      </c>
      <c r="E41" s="2"/>
      <c r="F41" s="2"/>
    </row>
    <row r="42" spans="1:6" ht="15" x14ac:dyDescent="0.25">
      <c r="A42" s="8" t="s">
        <v>45</v>
      </c>
      <c r="B42" s="8" t="s">
        <v>46</v>
      </c>
      <c r="C42" s="9">
        <v>-6000</v>
      </c>
      <c r="D42" s="8">
        <v>0</v>
      </c>
      <c r="E42" s="2"/>
      <c r="F42" s="2"/>
    </row>
    <row r="43" spans="1:6" ht="15" x14ac:dyDescent="0.25">
      <c r="A43" s="8" t="s">
        <v>47</v>
      </c>
      <c r="B43" s="8" t="s">
        <v>48</v>
      </c>
      <c r="C43" s="9">
        <v>-2000</v>
      </c>
      <c r="D43" s="8">
        <v>-2000</v>
      </c>
      <c r="E43" s="2"/>
      <c r="F43" s="2"/>
    </row>
    <row r="44" spans="1:6" ht="15" x14ac:dyDescent="0.25">
      <c r="A44" s="8" t="s">
        <v>49</v>
      </c>
      <c r="B44" s="8" t="s">
        <v>113</v>
      </c>
      <c r="C44" s="9">
        <v>-131800</v>
      </c>
      <c r="D44" s="8">
        <v>-135000</v>
      </c>
      <c r="E44" s="2"/>
      <c r="F44" s="2"/>
    </row>
    <row r="45" spans="1:6" ht="15" x14ac:dyDescent="0.25">
      <c r="A45" s="8" t="s">
        <v>50</v>
      </c>
      <c r="B45" s="8" t="s">
        <v>51</v>
      </c>
      <c r="C45" s="9">
        <v>-4453</v>
      </c>
      <c r="D45" s="8">
        <v>-5000</v>
      </c>
      <c r="E45" s="2"/>
      <c r="F45" s="2"/>
    </row>
    <row r="46" spans="1:6" ht="15" x14ac:dyDescent="0.25">
      <c r="A46" s="8" t="s">
        <v>52</v>
      </c>
      <c r="B46" s="8" t="s">
        <v>53</v>
      </c>
      <c r="C46" s="9">
        <v>0</v>
      </c>
      <c r="D46" s="8">
        <v>-1000</v>
      </c>
      <c r="E46" s="2"/>
      <c r="F46" s="2"/>
    </row>
    <row r="47" spans="1:6" ht="15" x14ac:dyDescent="0.25">
      <c r="A47" s="8" t="s">
        <v>54</v>
      </c>
      <c r="B47" s="8" t="s">
        <v>55</v>
      </c>
      <c r="C47" s="9">
        <v>-25320</v>
      </c>
      <c r="D47" s="8">
        <v>-35000</v>
      </c>
      <c r="E47" s="2"/>
      <c r="F47" s="2"/>
    </row>
    <row r="48" spans="1:6" ht="15" x14ac:dyDescent="0.25">
      <c r="A48" s="8">
        <v>4117</v>
      </c>
      <c r="B48" s="8" t="s">
        <v>117</v>
      </c>
      <c r="C48" s="9">
        <v>0</v>
      </c>
      <c r="D48" s="8">
        <v>0</v>
      </c>
      <c r="E48" s="2"/>
      <c r="F48" s="2"/>
    </row>
    <row r="49" spans="1:6" ht="15" x14ac:dyDescent="0.25">
      <c r="A49" s="8">
        <v>4118</v>
      </c>
      <c r="B49" s="8" t="s">
        <v>118</v>
      </c>
      <c r="C49" s="9">
        <v>-4306</v>
      </c>
      <c r="D49" s="8">
        <v>-5000</v>
      </c>
      <c r="E49" s="2"/>
      <c r="F49" s="2"/>
    </row>
    <row r="50" spans="1:6" s="15" customFormat="1" ht="15" x14ac:dyDescent="0.25">
      <c r="A50" s="12">
        <v>4119</v>
      </c>
      <c r="B50" s="12" t="s">
        <v>119</v>
      </c>
      <c r="C50" s="13">
        <v>-12340</v>
      </c>
      <c r="D50" s="12">
        <v>0</v>
      </c>
      <c r="E50" s="14"/>
      <c r="F50" s="14"/>
    </row>
    <row r="51" spans="1:6" s="15" customFormat="1" ht="15" x14ac:dyDescent="0.25">
      <c r="A51" s="12">
        <v>4121</v>
      </c>
      <c r="B51" s="12" t="s">
        <v>121</v>
      </c>
      <c r="C51" s="13">
        <v>-114203</v>
      </c>
      <c r="D51" s="12">
        <v>-90000</v>
      </c>
      <c r="E51" s="14"/>
      <c r="F51" s="14"/>
    </row>
    <row r="52" spans="1:6" s="15" customFormat="1" ht="15" x14ac:dyDescent="0.25">
      <c r="A52" s="12">
        <v>4122</v>
      </c>
      <c r="B52" s="12" t="s">
        <v>122</v>
      </c>
      <c r="C52" s="13">
        <v>-5000</v>
      </c>
      <c r="D52" s="12">
        <v>-5000</v>
      </c>
      <c r="E52" s="14"/>
      <c r="F52" s="14"/>
    </row>
    <row r="53" spans="1:6" ht="15" x14ac:dyDescent="0.25">
      <c r="A53" s="8" t="s">
        <v>56</v>
      </c>
      <c r="B53" s="8" t="s">
        <v>57</v>
      </c>
      <c r="C53" s="9">
        <v>-2585</v>
      </c>
      <c r="D53" s="8">
        <v>-3000</v>
      </c>
      <c r="E53" s="2"/>
      <c r="F53" s="2"/>
    </row>
    <row r="54" spans="1:6" ht="15" x14ac:dyDescent="0.25">
      <c r="A54" s="8" t="s">
        <v>58</v>
      </c>
      <c r="B54" s="8" t="s">
        <v>59</v>
      </c>
      <c r="C54" s="9">
        <v>-11940</v>
      </c>
      <c r="D54" s="8">
        <v>-12000</v>
      </c>
      <c r="E54" s="2"/>
      <c r="F54" s="2"/>
    </row>
    <row r="55" spans="1:6" ht="15" x14ac:dyDescent="0.25">
      <c r="A55" s="8" t="s">
        <v>60</v>
      </c>
      <c r="B55" s="8" t="s">
        <v>61</v>
      </c>
      <c r="C55" s="9">
        <v>0</v>
      </c>
      <c r="D55" s="8">
        <v>-500</v>
      </c>
      <c r="E55" s="2"/>
      <c r="F55" s="2"/>
    </row>
    <row r="56" spans="1:6" ht="15" x14ac:dyDescent="0.25">
      <c r="A56" s="8" t="s">
        <v>62</v>
      </c>
      <c r="B56" s="8" t="s">
        <v>63</v>
      </c>
      <c r="C56" s="9">
        <v>-1220</v>
      </c>
      <c r="D56" s="8">
        <v>-2000</v>
      </c>
      <c r="E56" s="2"/>
      <c r="F56" s="2"/>
    </row>
    <row r="57" spans="1:6" ht="15" x14ac:dyDescent="0.25">
      <c r="A57" s="8" t="s">
        <v>64</v>
      </c>
      <c r="B57" s="8" t="s">
        <v>65</v>
      </c>
      <c r="C57" s="9">
        <v>0</v>
      </c>
      <c r="D57" s="8">
        <v>-500</v>
      </c>
      <c r="E57" s="2"/>
      <c r="F57" s="2"/>
    </row>
    <row r="58" spans="1:6" ht="15" x14ac:dyDescent="0.25">
      <c r="A58" s="8" t="s">
        <v>66</v>
      </c>
      <c r="B58" s="8" t="s">
        <v>67</v>
      </c>
      <c r="C58" s="9">
        <v>0</v>
      </c>
      <c r="D58" s="8">
        <v>-1000</v>
      </c>
      <c r="E58" s="2"/>
      <c r="F58" s="2"/>
    </row>
    <row r="59" spans="1:6" ht="15" x14ac:dyDescent="0.25">
      <c r="A59" s="8">
        <v>4136</v>
      </c>
      <c r="B59" s="8" t="s">
        <v>125</v>
      </c>
      <c r="C59" s="9">
        <v>-6000</v>
      </c>
      <c r="D59" s="8">
        <v>-20000</v>
      </c>
      <c r="E59" s="2"/>
      <c r="F59" s="2"/>
    </row>
    <row r="60" spans="1:6" ht="15.6" x14ac:dyDescent="0.3">
      <c r="A60" s="2"/>
      <c r="B60" s="5" t="s">
        <v>109</v>
      </c>
      <c r="C60" s="6">
        <f>SUM(C25:C59)</f>
        <v>-601478</v>
      </c>
      <c r="D60" s="5">
        <f>SUM(D25:D59)</f>
        <v>-619500</v>
      </c>
      <c r="E60" s="2"/>
      <c r="F60" s="2"/>
    </row>
    <row r="61" spans="1:6" ht="15" x14ac:dyDescent="0.25">
      <c r="A61" s="2"/>
      <c r="B61" s="2"/>
      <c r="C61" s="3"/>
      <c r="D61" s="2"/>
      <c r="E61" s="2"/>
      <c r="F61" s="2"/>
    </row>
    <row r="62" spans="1:6" ht="15.6" x14ac:dyDescent="0.3">
      <c r="A62" s="2"/>
      <c r="B62" s="5" t="s">
        <v>68</v>
      </c>
      <c r="C62" s="6">
        <f>SUM(C22+C60)</f>
        <v>147757</v>
      </c>
      <c r="D62" s="5">
        <f>SUM(D22+D60)</f>
        <v>60500</v>
      </c>
      <c r="E62" s="2"/>
      <c r="F62" s="2"/>
    </row>
    <row r="63" spans="1:6" ht="15" x14ac:dyDescent="0.25">
      <c r="A63" s="2"/>
      <c r="B63" s="2"/>
      <c r="C63" s="3"/>
      <c r="D63" s="2"/>
      <c r="E63" s="2"/>
      <c r="F63" s="2"/>
    </row>
    <row r="64" spans="1:6" ht="15" x14ac:dyDescent="0.25">
      <c r="A64" s="2"/>
      <c r="B64" s="2" t="s">
        <v>110</v>
      </c>
      <c r="C64" s="3"/>
      <c r="D64" s="2"/>
      <c r="E64" s="2"/>
      <c r="F64" s="2"/>
    </row>
    <row r="65" spans="1:6" ht="15" x14ac:dyDescent="0.25">
      <c r="A65" s="8" t="s">
        <v>69</v>
      </c>
      <c r="B65" s="8" t="s">
        <v>70</v>
      </c>
      <c r="C65" s="9">
        <v>-6000</v>
      </c>
      <c r="D65" s="8">
        <v>-6000</v>
      </c>
      <c r="E65" s="2"/>
      <c r="F65" s="2"/>
    </row>
    <row r="66" spans="1:6" ht="15" x14ac:dyDescent="0.25">
      <c r="A66" s="8">
        <v>5460</v>
      </c>
      <c r="B66" s="8" t="s">
        <v>112</v>
      </c>
      <c r="C66" s="9">
        <v>0</v>
      </c>
      <c r="D66" s="8">
        <v>-1000</v>
      </c>
      <c r="E66" s="2"/>
      <c r="F66" s="2"/>
    </row>
    <row r="67" spans="1:6" ht="15" x14ac:dyDescent="0.25">
      <c r="A67" s="8" t="s">
        <v>72</v>
      </c>
      <c r="B67" s="8" t="s">
        <v>73</v>
      </c>
      <c r="C67" s="9">
        <v>-2629</v>
      </c>
      <c r="D67" s="8">
        <v>-10000</v>
      </c>
      <c r="E67" s="2"/>
      <c r="F67" s="2"/>
    </row>
    <row r="68" spans="1:6" ht="15" x14ac:dyDescent="0.25">
      <c r="A68" s="8" t="s">
        <v>74</v>
      </c>
      <c r="B68" s="8" t="s">
        <v>71</v>
      </c>
      <c r="C68" s="9">
        <v>-2774</v>
      </c>
      <c r="D68" s="8">
        <v>-3000</v>
      </c>
      <c r="E68" s="2"/>
      <c r="F68" s="2"/>
    </row>
    <row r="69" spans="1:6" ht="15" x14ac:dyDescent="0.25">
      <c r="A69" s="8" t="s">
        <v>75</v>
      </c>
      <c r="B69" s="8" t="s">
        <v>76</v>
      </c>
      <c r="C69" s="9">
        <v>-1556</v>
      </c>
      <c r="D69" s="8">
        <v>-2000</v>
      </c>
      <c r="E69" s="2"/>
      <c r="F69" s="2"/>
    </row>
    <row r="70" spans="1:6" ht="15" x14ac:dyDescent="0.25">
      <c r="A70" s="8" t="s">
        <v>77</v>
      </c>
      <c r="B70" s="8" t="s">
        <v>78</v>
      </c>
      <c r="C70" s="9">
        <v>-450</v>
      </c>
      <c r="D70" s="8">
        <v>-500</v>
      </c>
      <c r="E70" s="2"/>
      <c r="F70" s="2"/>
    </row>
    <row r="71" spans="1:6" ht="15" x14ac:dyDescent="0.25">
      <c r="A71" s="8" t="s">
        <v>79</v>
      </c>
      <c r="B71" s="8" t="s">
        <v>80</v>
      </c>
      <c r="C71" s="9">
        <v>0</v>
      </c>
      <c r="D71" s="8">
        <v>-500</v>
      </c>
      <c r="E71" s="2"/>
      <c r="F71" s="2"/>
    </row>
    <row r="72" spans="1:6" ht="15" x14ac:dyDescent="0.25">
      <c r="A72" s="8" t="s">
        <v>81</v>
      </c>
      <c r="B72" s="8" t="s">
        <v>82</v>
      </c>
      <c r="C72" s="9">
        <v>-62</v>
      </c>
      <c r="D72" s="8">
        <v>-500</v>
      </c>
      <c r="E72" s="2"/>
      <c r="F72" s="2"/>
    </row>
    <row r="73" spans="1:6" ht="15" x14ac:dyDescent="0.25">
      <c r="A73" s="8">
        <v>6391</v>
      </c>
      <c r="B73" s="8" t="s">
        <v>124</v>
      </c>
      <c r="C73" s="9">
        <v>-53448</v>
      </c>
      <c r="D73" s="12">
        <v>-45000</v>
      </c>
      <c r="E73" s="2"/>
      <c r="F73" s="2"/>
    </row>
    <row r="74" spans="1:6" ht="15" x14ac:dyDescent="0.25">
      <c r="A74" s="8" t="s">
        <v>83</v>
      </c>
      <c r="B74" s="8" t="s">
        <v>84</v>
      </c>
      <c r="C74" s="9">
        <v>-4488</v>
      </c>
      <c r="D74" s="8">
        <v>-5000</v>
      </c>
      <c r="E74" s="2"/>
      <c r="F74" s="2"/>
    </row>
    <row r="75" spans="1:6" ht="15" x14ac:dyDescent="0.25">
      <c r="A75" s="8">
        <v>6590</v>
      </c>
      <c r="B75" s="8" t="s">
        <v>114</v>
      </c>
      <c r="C75" s="9">
        <v>-161</v>
      </c>
      <c r="D75" s="8">
        <v>-500</v>
      </c>
      <c r="E75" s="2"/>
      <c r="F75" s="2"/>
    </row>
    <row r="76" spans="1:6" ht="15.6" x14ac:dyDescent="0.3">
      <c r="A76" s="2"/>
      <c r="B76" s="5" t="s">
        <v>85</v>
      </c>
      <c r="C76" s="6">
        <f>SUM(C65:C75)</f>
        <v>-71568</v>
      </c>
      <c r="D76" s="5">
        <f>SUM(D65:D75)</f>
        <v>-74000</v>
      </c>
      <c r="E76" s="2"/>
      <c r="F76" s="2"/>
    </row>
    <row r="77" spans="1:6" ht="15" x14ac:dyDescent="0.25">
      <c r="A77" s="2"/>
      <c r="B77" s="2"/>
      <c r="C77" s="3"/>
      <c r="D77" s="2"/>
      <c r="E77" s="2"/>
      <c r="F77" s="2"/>
    </row>
    <row r="78" spans="1:6" ht="15" x14ac:dyDescent="0.25">
      <c r="A78" s="2"/>
      <c r="B78" s="2" t="s">
        <v>86</v>
      </c>
      <c r="C78" s="3"/>
      <c r="D78" s="2"/>
      <c r="E78" s="2"/>
      <c r="F78" s="2"/>
    </row>
    <row r="79" spans="1:6" ht="15" x14ac:dyDescent="0.25">
      <c r="A79" s="8" t="s">
        <v>87</v>
      </c>
      <c r="B79" s="8" t="s">
        <v>88</v>
      </c>
      <c r="C79" s="9">
        <v>0</v>
      </c>
      <c r="D79" s="8">
        <v>0</v>
      </c>
      <c r="E79" s="2"/>
      <c r="F79" s="2"/>
    </row>
    <row r="80" spans="1:6" ht="15" x14ac:dyDescent="0.25">
      <c r="A80" s="8" t="s">
        <v>89</v>
      </c>
      <c r="B80" s="8" t="s">
        <v>90</v>
      </c>
      <c r="C80" s="9">
        <v>0</v>
      </c>
      <c r="D80" s="8">
        <v>0</v>
      </c>
      <c r="E80" s="2"/>
      <c r="F80" s="2"/>
    </row>
    <row r="81" spans="1:6" ht="15.6" x14ac:dyDescent="0.3">
      <c r="A81" s="2"/>
      <c r="B81" s="5" t="s">
        <v>91</v>
      </c>
      <c r="C81" s="6">
        <f>SUM(C79:C80)</f>
        <v>0</v>
      </c>
      <c r="D81" s="5">
        <f>SUM(D79:D80)</f>
        <v>0</v>
      </c>
      <c r="E81" s="2"/>
      <c r="F81" s="2"/>
    </row>
    <row r="82" spans="1:6" ht="15" x14ac:dyDescent="0.25">
      <c r="A82" s="2"/>
      <c r="B82" s="2"/>
      <c r="C82" s="3"/>
      <c r="D82" s="2"/>
      <c r="E82" s="2"/>
      <c r="F82" s="2"/>
    </row>
    <row r="83" spans="1:6" ht="15" x14ac:dyDescent="0.25">
      <c r="A83" s="2"/>
      <c r="B83" s="2" t="s">
        <v>92</v>
      </c>
      <c r="C83" s="3"/>
      <c r="D83" s="2"/>
      <c r="E83" s="2"/>
      <c r="F83" s="2"/>
    </row>
    <row r="84" spans="1:6" ht="15" x14ac:dyDescent="0.25">
      <c r="A84" s="8" t="s">
        <v>93</v>
      </c>
      <c r="B84" s="8" t="s">
        <v>94</v>
      </c>
      <c r="C84" s="9">
        <v>0</v>
      </c>
      <c r="D84" s="8">
        <v>0</v>
      </c>
      <c r="E84" s="2"/>
      <c r="F84" s="2"/>
    </row>
    <row r="85" spans="1:6" ht="15" x14ac:dyDescent="0.25">
      <c r="A85" s="2"/>
      <c r="B85" s="2" t="s">
        <v>95</v>
      </c>
      <c r="C85" s="3">
        <v>0</v>
      </c>
      <c r="D85" s="2">
        <v>0</v>
      </c>
      <c r="E85" s="2"/>
      <c r="F85" s="2"/>
    </row>
    <row r="86" spans="1:6" ht="15" x14ac:dyDescent="0.25">
      <c r="A86" s="2"/>
      <c r="B86" s="2"/>
      <c r="C86" s="3"/>
      <c r="D86" s="2"/>
      <c r="E86" s="2"/>
      <c r="F86" s="2"/>
    </row>
    <row r="87" spans="1:6" ht="15.6" x14ac:dyDescent="0.3">
      <c r="A87" s="2"/>
      <c r="B87" s="5" t="s">
        <v>96</v>
      </c>
      <c r="C87" s="6">
        <f>SUM(C60+C76+C81)</f>
        <v>-673046</v>
      </c>
      <c r="D87" s="5">
        <f>SUM(D60+D76+D81)</f>
        <v>-693500</v>
      </c>
      <c r="E87" s="2"/>
      <c r="F87" s="2"/>
    </row>
    <row r="88" spans="1:6" ht="15" x14ac:dyDescent="0.25">
      <c r="A88" s="2"/>
      <c r="B88" s="2"/>
      <c r="C88" s="3"/>
      <c r="D88" s="2"/>
      <c r="E88" s="2"/>
      <c r="F88" s="2"/>
    </row>
    <row r="89" spans="1:6" ht="15" x14ac:dyDescent="0.25">
      <c r="A89" s="2"/>
      <c r="B89" s="2" t="s">
        <v>97</v>
      </c>
      <c r="C89" s="3">
        <f>SUM(C22+C87)</f>
        <v>76189</v>
      </c>
      <c r="D89" s="2">
        <f>SUM(D22+D87)</f>
        <v>-13500</v>
      </c>
      <c r="E89" s="2"/>
      <c r="F89" s="2"/>
    </row>
    <row r="90" spans="1:6" ht="15" x14ac:dyDescent="0.25">
      <c r="A90" s="2"/>
      <c r="B90" s="2"/>
      <c r="C90" s="3"/>
      <c r="D90" s="2"/>
      <c r="E90" s="2"/>
      <c r="F90" s="2"/>
    </row>
    <row r="91" spans="1:6" ht="15" x14ac:dyDescent="0.25">
      <c r="A91" s="2"/>
      <c r="B91" s="2" t="s">
        <v>98</v>
      </c>
      <c r="C91" s="3"/>
      <c r="D91" s="2"/>
      <c r="E91" s="2"/>
      <c r="F91" s="2"/>
    </row>
    <row r="92" spans="1:6" ht="15" x14ac:dyDescent="0.25">
      <c r="A92" s="8" t="s">
        <v>99</v>
      </c>
      <c r="B92" s="8" t="s">
        <v>100</v>
      </c>
      <c r="C92" s="9">
        <v>18181</v>
      </c>
      <c r="D92" s="8">
        <v>15000</v>
      </c>
      <c r="E92" s="2"/>
      <c r="F92" s="2"/>
    </row>
    <row r="93" spans="1:6" ht="15" x14ac:dyDescent="0.25">
      <c r="A93" s="2"/>
      <c r="B93" s="2" t="s">
        <v>101</v>
      </c>
      <c r="C93" s="3">
        <v>0</v>
      </c>
      <c r="D93" s="8">
        <v>15000</v>
      </c>
      <c r="E93" s="2"/>
      <c r="F93" s="2"/>
    </row>
    <row r="94" spans="1:6" ht="15" x14ac:dyDescent="0.25">
      <c r="A94" s="2"/>
      <c r="B94" s="2"/>
      <c r="C94" s="3"/>
      <c r="D94" s="2"/>
      <c r="E94" s="2"/>
      <c r="F94" s="2"/>
    </row>
    <row r="95" spans="1:6" ht="15" x14ac:dyDescent="0.25">
      <c r="A95" s="2"/>
      <c r="B95" s="2"/>
      <c r="C95" s="3"/>
      <c r="D95" s="2"/>
      <c r="E95" s="2"/>
      <c r="F95" s="2"/>
    </row>
    <row r="96" spans="1:6" ht="15" x14ac:dyDescent="0.25">
      <c r="A96" s="2"/>
      <c r="B96" s="2"/>
      <c r="C96" s="3"/>
      <c r="D96" s="2"/>
      <c r="E96" s="2"/>
      <c r="F96" s="2"/>
    </row>
    <row r="97" spans="1:6" ht="15.6" x14ac:dyDescent="0.3">
      <c r="A97" s="2"/>
      <c r="B97" s="5" t="s">
        <v>102</v>
      </c>
      <c r="C97" s="16">
        <f>SUM(C89+C92)</f>
        <v>94370</v>
      </c>
      <c r="D97" s="16">
        <f>SUM(D89+D92)</f>
        <v>1500</v>
      </c>
      <c r="E97" s="2"/>
      <c r="F97" s="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Jan Lindberg</cp:lastModifiedBy>
  <cp:lastPrinted>2024-03-11T18:44:11Z</cp:lastPrinted>
  <dcterms:created xsi:type="dcterms:W3CDTF">2020-02-12T18:01:53Z</dcterms:created>
  <dcterms:modified xsi:type="dcterms:W3CDTF">2024-03-12T17:54:22Z</dcterms:modified>
</cp:coreProperties>
</file>